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https://careinternational-my.sharepoint.com/personal/kanij_raihana_care_org/Documents/Backup_desktop_Nov21/PR/2025/10. October/Household level biodigester/New folder/"/>
    </mc:Choice>
  </mc:AlternateContent>
  <xr:revisionPtr revIDLastSave="24" documentId="8_{47537643-5DB1-4BED-837C-9D0B36642A96}" xr6:coauthVersionLast="47" xr6:coauthVersionMax="47" xr10:uidLastSave="{E306EC29-5692-4B13-8AB9-6DF7306F34E1}"/>
  <bookViews>
    <workbookView xWindow="-110" yWindow="-110" windowWidth="19420" windowHeight="10300" xr2:uid="{82243178-B41F-4314-AEBA-77AFC75F6065}"/>
  </bookViews>
  <sheets>
    <sheet name="BOQ_Biodigester HH" sheetId="4" r:id="rId1"/>
    <sheet name="Draft Biodigester HH" sheetId="2" state="hidden" r:id="rId2"/>
    <sheet name="Sheet1" sheetId="3" state="hidden" r:id="rId3"/>
  </sheets>
  <definedNames>
    <definedName name="_xlnm.Print_Area" localSheetId="0">'BOQ_Biodigester HH'!$A$1:$I$27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8" i="4" l="1"/>
  <c r="G25" i="4" s="1"/>
  <c r="H25" i="4" s="1"/>
  <c r="H26" i="4" s="1"/>
  <c r="H22" i="2" l="1"/>
  <c r="E21" i="2"/>
  <c r="G17" i="2"/>
  <c r="E23" i="2"/>
  <c r="G15" i="2"/>
  <c r="G14" i="2"/>
  <c r="G13" i="2"/>
  <c r="G12" i="2"/>
  <c r="E20" i="2" s="1"/>
  <c r="E22" i="2" l="1"/>
  <c r="E24" i="2" s="1"/>
</calcChain>
</file>

<file path=xl/sharedStrings.xml><?xml version="1.0" encoding="utf-8"?>
<sst xmlns="http://schemas.openxmlformats.org/spreadsheetml/2006/main" count="64" uniqueCount="49">
  <si>
    <t>CARE Bangladesh</t>
  </si>
  <si>
    <t>Bill of Quantities (BOQ) forBiodigester for individual Household level</t>
  </si>
  <si>
    <t xml:space="preserve">     Upazila: Sarankhola, Morrelganj, Mongla and Rampal, Distric: Bagerhat</t>
  </si>
  <si>
    <r>
      <rPr>
        <b/>
        <sz val="8"/>
        <rFont val="Tahoma"/>
        <family val="2"/>
      </rPr>
      <t>SL
No.</t>
    </r>
  </si>
  <si>
    <t>Item</t>
  </si>
  <si>
    <t>Description</t>
  </si>
  <si>
    <t>Unit</t>
  </si>
  <si>
    <t>Quantity</t>
  </si>
  <si>
    <t xml:space="preserve"> Unit Rates (Tk)</t>
  </si>
  <si>
    <t xml:space="preserve"> Total Amount (Tk)</t>
  </si>
  <si>
    <t>Remarks</t>
  </si>
  <si>
    <t>no</t>
  </si>
  <si>
    <t>Project contribution</t>
  </si>
  <si>
    <t>Excavation work carried out on site for a circular pit of 6 feet 6 inches diameter and 4 feet 6 inches depth, as directed by the Engineer-in-Charge (EIC).</t>
  </si>
  <si>
    <t>cft</t>
  </si>
  <si>
    <t>Beneficiary Contribution</t>
  </si>
  <si>
    <t>Single Gas burner specifications: High-efficiency LPG/NG burner with cast iron body, corrosion-resistant finish, manual ignition, and adjustable flame control. Heat output: 50,000–100,000 BTU/hr. Fuel type: LPG/NG. Inlet connection: 1/2". Dimensions: 300x300x150 mm. Durable, safe, and easy to maintain.</t>
  </si>
  <si>
    <t>Supply preasure gage and necessary length pipe for connection biodigester to Gash Burner. (Pipe length will be variable need base.)</t>
  </si>
  <si>
    <t>rft</t>
  </si>
  <si>
    <t>Total Estimated Cost (BDT)</t>
  </si>
  <si>
    <t xml:space="preserve">Budget contribution to Estimate 	</t>
  </si>
  <si>
    <t>Cost Contribution</t>
  </si>
  <si>
    <t xml:space="preserve">Program Contribution </t>
  </si>
  <si>
    <t xml:space="preserve">Total Program Contribution </t>
  </si>
  <si>
    <t xml:space="preserve">HH Contribution </t>
  </si>
  <si>
    <t>Grand Total BDT:</t>
  </si>
  <si>
    <r>
      <t xml:space="preserve">The biodigester shall be a prefabricated, UV-stabilized HDPE/plastic tank with </t>
    </r>
    <r>
      <rPr>
        <b/>
        <sz val="10"/>
        <rFont val="Arial"/>
        <family val="2"/>
      </rPr>
      <t>1.8 cubic</t>
    </r>
    <r>
      <rPr>
        <sz val="10"/>
        <rFont val="Arial"/>
        <family val="2"/>
      </rPr>
      <t xml:space="preserve"> meter capacity, suitable for underground or surface installation. It must include inlet/outlet pipes (100 mm PVC/HDPE), gas outlet with valve, and vent pipe. The system should enable anaerobic digestion of cow waste, requiring minimal maintenance. The work includes supply, delivery,full installation, leak testing. All required fittings and sealants must be provided. Installation must follow manufacturer guidelines and environmental/WASH standards. Final setup should allow for inspection and maintenance access by trained personnel for effective and safe operation.</t>
    </r>
  </si>
  <si>
    <r>
      <t xml:space="preserve">Nature Based Adaptation towards Prosperous and Adept Lives &amp; Livelihoods in Bangladesh </t>
    </r>
    <r>
      <rPr>
        <b/>
        <sz val="11"/>
        <color rgb="FF000000"/>
        <rFont val="Arial"/>
        <family val="2"/>
      </rPr>
      <t>(NABAPALLAB/ নবপল্লব)</t>
    </r>
  </si>
  <si>
    <t>Vat &amp; Tax (14.5%)</t>
  </si>
  <si>
    <t>SL
No.</t>
  </si>
  <si>
    <t>Description/ Specification</t>
  </si>
  <si>
    <t>Bill of Quantities (BOQ) for Biodigester for individual Household level</t>
  </si>
  <si>
    <t>Nature Based Adaptation towards Prosperous and Adept Lives &amp; Livelihoods in Bangladesh (NABAPALLAB/ নবপল্লব)</t>
  </si>
  <si>
    <r>
      <rPr>
        <b/>
        <sz val="9"/>
        <rFont val="Fira Sans Condensed"/>
        <family val="2"/>
      </rPr>
      <t>Accessories:</t>
    </r>
    <r>
      <rPr>
        <sz val="9"/>
        <rFont val="Fira Sans Condensed"/>
        <family val="2"/>
      </rPr>
      <t xml:space="preserve"> Supply of gas connection and safety accessories, including:
Pressure gauge with regulator for safe operation
Fittings, clamps, and connectors for leak-proof joints
Auto Gas Lighter / Spark-L Electronic Gas Lighter for safe and convenient ignition of the burner</t>
    </r>
  </si>
  <si>
    <t>LS</t>
  </si>
  <si>
    <r>
      <rPr>
        <b/>
        <sz val="9"/>
        <rFont val="Fira Sans Condensed"/>
        <family val="2"/>
      </rPr>
      <t xml:space="preserve">Gas Pipe: </t>
    </r>
    <r>
      <rPr>
        <sz val="9"/>
        <rFont val="Fira Sans Condensed"/>
        <family val="2"/>
      </rPr>
      <t>Supply of flexible biogas hose/pipe, approx. 80 rft (length to be confirmed based on site requirement). Pipe shall be of high-quality material, resistant to gas leakage, wear, and weathering. Proper installation and routing shall ensure durability and safe gas transfer from biodigester to burner.</t>
    </r>
  </si>
  <si>
    <r>
      <rPr>
        <b/>
        <sz val="9"/>
        <rFont val="Fira Sans Condensed"/>
        <family val="2"/>
      </rPr>
      <t>Double  Gas burner specifications:</t>
    </r>
    <r>
      <rPr>
        <sz val="9"/>
        <rFont val="Fira Sans Condensed"/>
        <family val="2"/>
      </rPr>
      <t xml:space="preserve"> High-efficiency LPG/NG burner with cast iron body, corrosion-resistant finish, manual ignition, and adjustable flame control. Heat output: 50,000–100,000 BTU/hr. Fuel type: LPG/NG. Inlet connection: 1/2". Dimensions: 600x300x150 mm. Durable, safe, and easy to maintain.</t>
    </r>
  </si>
  <si>
    <r>
      <rPr>
        <b/>
        <sz val="9"/>
        <rFont val="Fira Sans Condensed"/>
        <family val="2"/>
      </rPr>
      <t>Biodigester Tank (1.8 m³ Capacit</t>
    </r>
    <r>
      <rPr>
        <sz val="9"/>
        <rFont val="Fira Sans Condensed"/>
        <family val="2"/>
      </rPr>
      <t>y)
The biodigester shall be a prefabricated, UV-stabilized HDPE/LLDPE tank with a minimum capacity of 1.8 cubic meters, designed for underground or above-ground installation. The unit shall be equipped with:
- One inlet and one outlet pipe (dia 100 mm, PVC/HDPE)
- A gas outlet fitted with control valve
- Vent pipe for pressure balancing and safety
The system must enable anaerobic digestion of cow dung and other biodegradable waste with minimal maintenance. Scope of work shall include supply, delivery, complete installation, leak testing, and commissioning. All required fittings, sealants, and accessories shall be included. Installation shall strictly follow manufacturer’s guidelines and comply with WASH and environmental standards. Final setup shall ensure safe operation, with access for inspection and routine maintenance by trained personnel.
Digester warranty 5-years
Equipment Warranty: 1 year</t>
    </r>
  </si>
  <si>
    <t>Quantity = 100 each</t>
  </si>
  <si>
    <t xml:space="preserve">     Upazila: Sarankhola, Morrelganj, Mongla, and Rampal, District: Bagerhat</t>
  </si>
  <si>
    <t>Proposed brand/ model/ technical details</t>
  </si>
  <si>
    <t>Summary of BoQ</t>
  </si>
  <si>
    <t>Sl</t>
  </si>
  <si>
    <t>UoQ</t>
  </si>
  <si>
    <t xml:space="preserve"> Unit Cost (Tk)</t>
  </si>
  <si>
    <t>Total Cost (Tk)</t>
  </si>
  <si>
    <t>Community Level Biodigester</t>
  </si>
  <si>
    <t>job</t>
  </si>
  <si>
    <t>Grand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</si>
</sst>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0.000"/>
    <numFmt numFmtId="165" formatCode="###0.;###0."/>
    <numFmt numFmtId="166" formatCode="_(* #,##0_);_(* \(#,##0\);_(* &quot;-&quot;??_);_(@_)"/>
  </numFmts>
  <fonts count="37" x14ac:knownFonts="1">
    <font>
      <sz val="11"/>
      <color theme="1"/>
      <name val="Aptos Narrow"/>
      <family val="2"/>
      <scheme val="minor"/>
    </font>
    <font>
      <sz val="10"/>
      <color rgb="FF000000"/>
      <name val="Times New Roman"/>
      <family val="1"/>
    </font>
    <font>
      <b/>
      <sz val="12"/>
      <name val="Tahoma"/>
      <family val="2"/>
    </font>
    <font>
      <sz val="10"/>
      <color rgb="FF000000"/>
      <name val="Tahoma"/>
      <family val="2"/>
    </font>
    <font>
      <b/>
      <sz val="10"/>
      <color rgb="FF000000"/>
      <name val="Tahoma"/>
      <family val="2"/>
    </font>
    <font>
      <b/>
      <sz val="8"/>
      <name val="Tahoma"/>
      <family val="2"/>
    </font>
    <font>
      <b/>
      <sz val="10"/>
      <color rgb="FF000000"/>
      <name val="Times New Roman"/>
      <family val="1"/>
    </font>
    <font>
      <sz val="8"/>
      <color rgb="FF000000"/>
      <name val="Tahoma"/>
      <family val="2"/>
    </font>
    <font>
      <sz val="10"/>
      <name val="Tahoma"/>
      <family val="2"/>
    </font>
    <font>
      <sz val="10"/>
      <color rgb="FF000000"/>
      <name val="Times New Roman"/>
      <family val="1"/>
    </font>
    <font>
      <sz val="12"/>
      <color rgb="FF000000"/>
      <name val="Times New Roman"/>
      <family val="1"/>
    </font>
    <font>
      <b/>
      <sz val="10"/>
      <color theme="1"/>
      <name val="Arial"/>
      <family val="2"/>
    </font>
    <font>
      <sz val="10"/>
      <color theme="1"/>
      <name val="Arial"/>
      <family val="2"/>
    </font>
    <font>
      <sz val="8"/>
      <name val="Arial"/>
      <family val="2"/>
    </font>
    <font>
      <sz val="10"/>
      <name val="Arial"/>
      <family val="2"/>
    </font>
    <font>
      <sz val="10"/>
      <color rgb="FF000000"/>
      <name val="Arial"/>
      <family val="2"/>
    </font>
    <font>
      <b/>
      <sz val="12"/>
      <name val="Arial"/>
      <family val="2"/>
    </font>
    <font>
      <sz val="12"/>
      <color rgb="FF000000"/>
      <name val="Arial"/>
      <family val="2"/>
    </font>
    <font>
      <sz val="11"/>
      <color rgb="FF000000"/>
      <name val="Arial"/>
      <family val="2"/>
    </font>
    <font>
      <b/>
      <sz val="11"/>
      <color rgb="FF000000"/>
      <name val="Arial"/>
      <family val="2"/>
    </font>
    <font>
      <b/>
      <sz val="10"/>
      <color rgb="FF000000"/>
      <name val="Arial"/>
      <family val="2"/>
    </font>
    <font>
      <sz val="11"/>
      <color theme="1"/>
      <name val="Arial"/>
      <family val="2"/>
    </font>
    <font>
      <sz val="11"/>
      <name val="Arial"/>
      <family val="2"/>
    </font>
    <font>
      <sz val="10"/>
      <color rgb="FFFF0000"/>
      <name val="Tahoma"/>
      <family val="2"/>
    </font>
    <font>
      <b/>
      <sz val="10"/>
      <color rgb="FFFF0000"/>
      <name val="Arial"/>
      <family val="2"/>
    </font>
    <font>
      <b/>
      <sz val="10"/>
      <name val="Arial"/>
      <family val="2"/>
    </font>
    <font>
      <sz val="10"/>
      <color rgb="FF000000"/>
      <name val="Fira Sans Condensed"/>
      <family val="2"/>
    </font>
    <font>
      <sz val="9"/>
      <color rgb="FF000000"/>
      <name val="Fira Sans Condensed"/>
      <family val="2"/>
    </font>
    <font>
      <sz val="9"/>
      <name val="Fira Sans Condensed"/>
      <family val="2"/>
    </font>
    <font>
      <b/>
      <sz val="12"/>
      <name val="Fira Sans Condensed"/>
      <family val="2"/>
    </font>
    <font>
      <b/>
      <sz val="12"/>
      <name val="Fira Sans"/>
      <family val="2"/>
    </font>
    <font>
      <sz val="10"/>
      <color rgb="FF000000"/>
      <name val="Fira Sans"/>
      <family val="2"/>
    </font>
    <font>
      <b/>
      <sz val="12"/>
      <color rgb="FF000000"/>
      <name val="Fira Sans"/>
      <family val="2"/>
    </font>
    <font>
      <b/>
      <sz val="11"/>
      <color rgb="FF000000"/>
      <name val="Fira Sans"/>
      <family val="2"/>
    </font>
    <font>
      <b/>
      <sz val="10"/>
      <color rgb="FF000000"/>
      <name val="Fira Sans"/>
      <family val="2"/>
    </font>
    <font>
      <b/>
      <sz val="9"/>
      <name val="Fira Sans Condensed"/>
      <family val="2"/>
    </font>
    <font>
      <sz val="14"/>
      <color rgb="FF000000"/>
      <name val="Tahoma"/>
      <family val="2"/>
    </font>
  </fonts>
  <fills count="5">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rgb="FFFFFF00"/>
        <bgColor indexed="64"/>
      </patternFill>
    </fill>
  </fills>
  <borders count="12">
    <border>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4">
    <xf numFmtId="0" fontId="0" fillId="0" borderId="0"/>
    <xf numFmtId="0" fontId="1" fillId="0" borderId="0"/>
    <xf numFmtId="43" fontId="1" fillId="0" borderId="0" applyFont="0" applyFill="0" applyBorder="0" applyAlignment="0" applyProtection="0"/>
    <xf numFmtId="0" fontId="9" fillId="0" borderId="0"/>
  </cellStyleXfs>
  <cellXfs count="110">
    <xf numFmtId="0" fontId="0" fillId="0" borderId="0" xfId="0"/>
    <xf numFmtId="0" fontId="1" fillId="2" borderId="0" xfId="1" applyFill="1" applyAlignment="1">
      <alignment horizontal="left" vertical="top"/>
    </xf>
    <xf numFmtId="0" fontId="6" fillId="2" borderId="0" xfId="1" applyFont="1" applyFill="1" applyAlignment="1">
      <alignment horizontal="left" vertical="top"/>
    </xf>
    <xf numFmtId="165" fontId="7" fillId="2" borderId="7" xfId="1" applyNumberFormat="1" applyFont="1" applyFill="1" applyBorder="1" applyAlignment="1">
      <alignment horizontal="center" vertical="center" wrapText="1"/>
    </xf>
    <xf numFmtId="0" fontId="8" fillId="2" borderId="7" xfId="1" applyFont="1" applyFill="1" applyBorder="1" applyAlignment="1">
      <alignment horizontal="center" vertical="center" wrapText="1"/>
    </xf>
    <xf numFmtId="43" fontId="3" fillId="2" borderId="7" xfId="2" applyFont="1" applyFill="1" applyBorder="1" applyAlignment="1">
      <alignment horizontal="center" vertical="center" wrapText="1"/>
    </xf>
    <xf numFmtId="0" fontId="10" fillId="2" borderId="0" xfId="1" applyFont="1" applyFill="1" applyAlignment="1">
      <alignment horizontal="left" vertical="top"/>
    </xf>
    <xf numFmtId="0" fontId="1" fillId="2" borderId="0" xfId="1" applyFill="1" applyAlignment="1">
      <alignment horizontal="center" vertical="center"/>
    </xf>
    <xf numFmtId="1" fontId="7" fillId="2" borderId="7" xfId="1" applyNumberFormat="1" applyFont="1" applyFill="1" applyBorder="1" applyAlignment="1">
      <alignment horizontal="center" vertical="center" shrinkToFit="1"/>
    </xf>
    <xf numFmtId="0" fontId="11" fillId="0" borderId="7" xfId="0" applyFont="1" applyBorder="1" applyAlignment="1">
      <alignment vertical="center"/>
    </xf>
    <xf numFmtId="0" fontId="12" fillId="3" borderId="4" xfId="0" applyFont="1" applyFill="1" applyBorder="1" applyAlignment="1">
      <alignment vertical="center"/>
    </xf>
    <xf numFmtId="0" fontId="12" fillId="3" borderId="5" xfId="0" applyFont="1" applyFill="1" applyBorder="1" applyAlignment="1">
      <alignment vertical="center"/>
    </xf>
    <xf numFmtId="3" fontId="1" fillId="2" borderId="0" xfId="1" applyNumberFormat="1" applyFill="1" applyAlignment="1">
      <alignment horizontal="center" vertical="center"/>
    </xf>
    <xf numFmtId="0" fontId="2" fillId="2" borderId="0" xfId="1" applyFont="1" applyFill="1" applyAlignment="1">
      <alignment horizontal="right" vertical="center" wrapText="1"/>
    </xf>
    <xf numFmtId="43" fontId="2" fillId="2" borderId="0" xfId="2" applyFont="1" applyFill="1" applyBorder="1" applyAlignment="1">
      <alignment horizontal="center" vertical="center" wrapText="1"/>
    </xf>
    <xf numFmtId="43" fontId="16" fillId="2" borderId="9" xfId="2" applyFont="1" applyFill="1" applyBorder="1" applyAlignment="1">
      <alignment horizontal="center" vertical="center" wrapText="1"/>
    </xf>
    <xf numFmtId="0" fontId="15" fillId="2" borderId="0" xfId="1" applyFont="1" applyFill="1" applyAlignment="1">
      <alignment horizontal="center" vertical="center"/>
    </xf>
    <xf numFmtId="0" fontId="15" fillId="2" borderId="0" xfId="1" applyFont="1" applyFill="1" applyAlignment="1">
      <alignment horizontal="left" vertical="top"/>
    </xf>
    <xf numFmtId="165" fontId="18" fillId="2" borderId="7" xfId="1" applyNumberFormat="1" applyFont="1" applyFill="1" applyBorder="1" applyAlignment="1">
      <alignment horizontal="center" vertical="center" wrapText="1"/>
    </xf>
    <xf numFmtId="0" fontId="22" fillId="2" borderId="7" xfId="1" applyFont="1" applyFill="1" applyBorder="1" applyAlignment="1">
      <alignment horizontal="center" vertical="center" wrapText="1"/>
    </xf>
    <xf numFmtId="43" fontId="18" fillId="2" borderId="7" xfId="2" applyFont="1" applyFill="1" applyBorder="1" applyAlignment="1">
      <alignment horizontal="center" vertical="center" wrapText="1"/>
    </xf>
    <xf numFmtId="165" fontId="18" fillId="2" borderId="9" xfId="1" applyNumberFormat="1" applyFont="1" applyFill="1" applyBorder="1" applyAlignment="1">
      <alignment horizontal="center" vertical="center" wrapText="1"/>
    </xf>
    <xf numFmtId="0" fontId="21" fillId="0" borderId="9" xfId="0" applyFont="1" applyBorder="1" applyAlignment="1">
      <alignment vertical="center" wrapText="1"/>
    </xf>
    <xf numFmtId="0" fontId="22" fillId="2" borderId="9" xfId="1" applyFont="1" applyFill="1" applyBorder="1" applyAlignment="1">
      <alignment horizontal="center" vertical="center" wrapText="1"/>
    </xf>
    <xf numFmtId="43" fontId="18" fillId="2" borderId="9" xfId="2" applyFont="1" applyFill="1" applyBorder="1" applyAlignment="1">
      <alignment horizontal="center" vertical="center" wrapText="1"/>
    </xf>
    <xf numFmtId="0" fontId="13" fillId="2" borderId="9" xfId="1" applyFont="1" applyFill="1" applyBorder="1" applyAlignment="1">
      <alignment horizontal="left" vertical="top" wrapText="1"/>
    </xf>
    <xf numFmtId="43" fontId="3" fillId="2" borderId="9" xfId="2" applyFont="1" applyFill="1" applyBorder="1" applyAlignment="1">
      <alignment horizontal="center" vertical="center" wrapText="1"/>
    </xf>
    <xf numFmtId="43" fontId="23" fillId="2" borderId="7" xfId="2" applyFont="1" applyFill="1" applyBorder="1" applyAlignment="1">
      <alignment horizontal="center" vertical="center" wrapText="1"/>
    </xf>
    <xf numFmtId="0" fontId="5" fillId="2" borderId="7" xfId="1" applyFont="1" applyFill="1" applyBorder="1" applyAlignment="1">
      <alignment horizontal="center" vertical="center" wrapText="1"/>
    </xf>
    <xf numFmtId="0" fontId="1" fillId="2" borderId="7" xfId="1" applyFill="1" applyBorder="1" applyAlignment="1">
      <alignment horizontal="left" vertical="top"/>
    </xf>
    <xf numFmtId="0" fontId="13" fillId="2" borderId="7" xfId="1" applyFont="1" applyFill="1" applyBorder="1" applyAlignment="1">
      <alignment horizontal="center" vertical="center" wrapText="1"/>
    </xf>
    <xf numFmtId="0" fontId="3" fillId="2" borderId="7" xfId="1" applyFont="1" applyFill="1" applyBorder="1" applyAlignment="1">
      <alignment vertical="center" wrapText="1"/>
    </xf>
    <xf numFmtId="165" fontId="27" fillId="2" borderId="7" xfId="1" applyNumberFormat="1" applyFont="1" applyFill="1" applyBorder="1" applyAlignment="1">
      <alignment horizontal="center" vertical="center" wrapText="1"/>
    </xf>
    <xf numFmtId="0" fontId="28" fillId="2" borderId="7" xfId="1" applyFont="1" applyFill="1" applyBorder="1" applyAlignment="1">
      <alignment horizontal="center" vertical="center" wrapText="1"/>
    </xf>
    <xf numFmtId="43" fontId="27" fillId="2" borderId="7" xfId="2" applyFont="1" applyFill="1" applyBorder="1" applyAlignment="1">
      <alignment horizontal="center" vertical="center" wrapText="1"/>
    </xf>
    <xf numFmtId="43" fontId="29" fillId="2" borderId="9" xfId="2" applyFont="1" applyFill="1" applyBorder="1" applyAlignment="1">
      <alignment horizontal="center" vertical="center" wrapText="1"/>
    </xf>
    <xf numFmtId="0" fontId="26" fillId="2" borderId="0" xfId="1" applyFont="1" applyFill="1" applyAlignment="1">
      <alignment horizontal="center" vertical="center"/>
    </xf>
    <xf numFmtId="0" fontId="26" fillId="2" borderId="0" xfId="1" applyFont="1" applyFill="1" applyAlignment="1">
      <alignment horizontal="left" vertical="top"/>
    </xf>
    <xf numFmtId="0" fontId="31" fillId="2" borderId="0" xfId="1" applyFont="1" applyFill="1" applyAlignment="1">
      <alignment horizontal="center" vertical="center"/>
    </xf>
    <xf numFmtId="0" fontId="31" fillId="2" borderId="0" xfId="1" applyFont="1" applyFill="1" applyAlignment="1">
      <alignment horizontal="left" vertical="top"/>
    </xf>
    <xf numFmtId="43" fontId="1" fillId="2" borderId="0" xfId="1" applyNumberFormat="1" applyFill="1" applyAlignment="1">
      <alignment horizontal="left" vertical="top"/>
    </xf>
    <xf numFmtId="0" fontId="29" fillId="2" borderId="9" xfId="1" applyFont="1" applyFill="1" applyBorder="1" applyAlignment="1">
      <alignment horizontal="right" vertical="center" wrapText="1"/>
    </xf>
    <xf numFmtId="0" fontId="3" fillId="2" borderId="7" xfId="1" applyFont="1" applyFill="1" applyBorder="1" applyAlignment="1">
      <alignment horizontal="center" vertical="center"/>
    </xf>
    <xf numFmtId="43" fontId="3" fillId="2" borderId="7" xfId="1" applyNumberFormat="1" applyFont="1" applyFill="1" applyBorder="1" applyAlignment="1">
      <alignment horizontal="center" vertical="center"/>
    </xf>
    <xf numFmtId="166" fontId="27" fillId="2" borderId="7" xfId="2" applyNumberFormat="1" applyFont="1" applyFill="1" applyBorder="1" applyAlignment="1">
      <alignment horizontal="center" vertical="center" wrapText="1"/>
    </xf>
    <xf numFmtId="0" fontId="3" fillId="2" borderId="4" xfId="1" applyFont="1" applyFill="1" applyBorder="1" applyAlignment="1">
      <alignment horizontal="center" vertical="center" wrapText="1"/>
    </xf>
    <xf numFmtId="0" fontId="3" fillId="2" borderId="6" xfId="1" applyFont="1" applyFill="1" applyBorder="1" applyAlignment="1">
      <alignment horizontal="center" vertical="center" wrapText="1"/>
    </xf>
    <xf numFmtId="0" fontId="5" fillId="2" borderId="8" xfId="1" applyFont="1" applyFill="1" applyBorder="1" applyAlignment="1">
      <alignment horizontal="center" vertical="center" wrapText="1"/>
    </xf>
    <xf numFmtId="0" fontId="5" fillId="2" borderId="9" xfId="1" applyFont="1" applyFill="1" applyBorder="1" applyAlignment="1">
      <alignment horizontal="center" vertical="center" wrapText="1"/>
    </xf>
    <xf numFmtId="0" fontId="31" fillId="2" borderId="0" xfId="1" applyFont="1" applyFill="1" applyAlignment="1">
      <alignment horizontal="center" vertical="center"/>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5" fillId="2" borderId="7" xfId="1" applyFont="1" applyFill="1" applyBorder="1" applyAlignment="1">
      <alignment horizontal="center" vertical="center" wrapText="1"/>
    </xf>
    <xf numFmtId="0" fontId="4" fillId="2" borderId="7" xfId="1" applyFont="1" applyFill="1" applyBorder="1" applyAlignment="1">
      <alignment horizontal="center" vertical="center" wrapText="1"/>
    </xf>
    <xf numFmtId="0" fontId="31" fillId="2" borderId="0" xfId="1" applyFont="1" applyFill="1" applyAlignment="1">
      <alignment horizontal="left" vertical="center"/>
    </xf>
    <xf numFmtId="0" fontId="3" fillId="2" borderId="4" xfId="1" applyFont="1" applyFill="1" applyBorder="1" applyAlignment="1">
      <alignment horizontal="center" vertical="center"/>
    </xf>
    <xf numFmtId="0" fontId="3" fillId="2" borderId="5" xfId="1" applyFont="1" applyFill="1" applyBorder="1" applyAlignment="1">
      <alignment horizontal="center" vertical="center"/>
    </xf>
    <xf numFmtId="0" fontId="3" fillId="2" borderId="6" xfId="1" applyFont="1" applyFill="1" applyBorder="1" applyAlignment="1">
      <alignment horizontal="center" vertical="center"/>
    </xf>
    <xf numFmtId="0" fontId="3" fillId="2" borderId="4" xfId="1" applyFont="1" applyFill="1" applyBorder="1" applyAlignment="1">
      <alignment horizontal="right" vertical="center"/>
    </xf>
    <xf numFmtId="0" fontId="3" fillId="2" borderId="5" xfId="1" applyFont="1" applyFill="1" applyBorder="1" applyAlignment="1">
      <alignment horizontal="right" vertical="center"/>
    </xf>
    <xf numFmtId="0" fontId="3" fillId="2" borderId="6" xfId="1" applyFont="1" applyFill="1" applyBorder="1" applyAlignment="1">
      <alignment horizontal="right" vertical="center"/>
    </xf>
    <xf numFmtId="164" fontId="30" fillId="2" borderId="0" xfId="1" applyNumberFormat="1" applyFont="1" applyFill="1" applyAlignment="1">
      <alignment horizontal="center" vertical="center"/>
    </xf>
    <xf numFmtId="0" fontId="32" fillId="2" borderId="0" xfId="1" applyFont="1" applyFill="1" applyAlignment="1">
      <alignment horizontal="center" vertical="center"/>
    </xf>
    <xf numFmtId="0" fontId="33" fillId="2" borderId="0" xfId="1" applyFont="1" applyFill="1" applyAlignment="1">
      <alignment horizontal="center" vertical="center" wrapText="1"/>
    </xf>
    <xf numFmtId="0" fontId="33" fillId="2" borderId="0" xfId="1" applyFont="1" applyFill="1" applyAlignment="1">
      <alignment horizontal="center" vertical="center"/>
    </xf>
    <xf numFmtId="0" fontId="34" fillId="2" borderId="0" xfId="1" applyFont="1" applyFill="1" applyAlignment="1">
      <alignment horizontal="center" vertical="center"/>
    </xf>
    <xf numFmtId="0" fontId="28" fillId="2" borderId="4" xfId="1" applyFont="1" applyFill="1" applyBorder="1" applyAlignment="1">
      <alignment horizontal="left" vertical="top" wrapText="1"/>
    </xf>
    <xf numFmtId="0" fontId="28" fillId="2" borderId="6" xfId="1" applyFont="1" applyFill="1" applyBorder="1" applyAlignment="1">
      <alignment horizontal="left" vertical="top" wrapText="1"/>
    </xf>
    <xf numFmtId="0" fontId="29" fillId="2" borderId="9" xfId="1" applyFont="1" applyFill="1" applyBorder="1" applyAlignment="1">
      <alignment horizontal="right" vertical="center" wrapText="1"/>
    </xf>
    <xf numFmtId="0" fontId="36" fillId="3" borderId="4" xfId="1" applyFont="1" applyFill="1" applyBorder="1" applyAlignment="1">
      <alignment horizontal="center" vertical="center"/>
    </xf>
    <xf numFmtId="0" fontId="36" fillId="3" borderId="5" xfId="1" applyFont="1" applyFill="1" applyBorder="1" applyAlignment="1">
      <alignment horizontal="center" vertical="center"/>
    </xf>
    <xf numFmtId="0" fontId="36" fillId="3" borderId="6" xfId="1" applyFont="1" applyFill="1" applyBorder="1" applyAlignment="1">
      <alignment horizontal="center" vertical="center"/>
    </xf>
    <xf numFmtId="1" fontId="7" fillId="2" borderId="4" xfId="1" applyNumberFormat="1" applyFont="1" applyFill="1" applyBorder="1" applyAlignment="1">
      <alignment horizontal="center" vertical="center" shrinkToFit="1"/>
    </xf>
    <xf numFmtId="1" fontId="7" fillId="2" borderId="6" xfId="1" applyNumberFormat="1" applyFont="1" applyFill="1" applyBorder="1" applyAlignment="1">
      <alignment horizontal="center" vertical="center" shrinkToFit="1"/>
    </xf>
    <xf numFmtId="0" fontId="5" fillId="2" borderId="10"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2" borderId="1"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11" fillId="0" borderId="4" xfId="0" applyFont="1" applyBorder="1" applyAlignment="1">
      <alignment horizontal="center" vertical="center"/>
    </xf>
    <xf numFmtId="0" fontId="11" fillId="0" borderId="6" xfId="0" applyFont="1" applyBorder="1" applyAlignment="1">
      <alignment horizontal="center" vertical="center"/>
    </xf>
    <xf numFmtId="3" fontId="11" fillId="0" borderId="4" xfId="0" applyNumberFormat="1" applyFont="1" applyBorder="1" applyAlignment="1">
      <alignment horizontal="center" vertical="center"/>
    </xf>
    <xf numFmtId="3" fontId="11" fillId="0" borderId="6" xfId="0" applyNumberFormat="1" applyFont="1" applyBorder="1" applyAlignment="1">
      <alignment horizontal="center" vertical="center"/>
    </xf>
    <xf numFmtId="0" fontId="3" fillId="2" borderId="7" xfId="1" applyFont="1" applyFill="1" applyBorder="1" applyAlignment="1">
      <alignment horizontal="center" vertical="center" wrapText="1"/>
    </xf>
    <xf numFmtId="0" fontId="14" fillId="2" borderId="7" xfId="1" applyFont="1" applyFill="1" applyBorder="1" applyAlignment="1">
      <alignment horizontal="left" vertical="top" wrapText="1"/>
    </xf>
    <xf numFmtId="0" fontId="16" fillId="2" borderId="9" xfId="1" applyFont="1" applyFill="1" applyBorder="1" applyAlignment="1">
      <alignment horizontal="right" vertical="center" wrapText="1"/>
    </xf>
    <xf numFmtId="0" fontId="11" fillId="0" borderId="4" xfId="0" applyFont="1" applyBorder="1" applyAlignment="1">
      <alignment horizontal="left" vertical="center"/>
    </xf>
    <xf numFmtId="0" fontId="11" fillId="0" borderId="6" xfId="0" applyFont="1" applyBorder="1" applyAlignment="1">
      <alignment horizontal="left" vertical="center"/>
    </xf>
    <xf numFmtId="0" fontId="12" fillId="0" borderId="4" xfId="0" applyFont="1" applyBorder="1" applyAlignment="1">
      <alignment horizontal="left" vertical="center"/>
    </xf>
    <xf numFmtId="0" fontId="12" fillId="0" borderId="6" xfId="0" applyFont="1" applyBorder="1" applyAlignment="1">
      <alignment horizontal="left" vertical="center"/>
    </xf>
    <xf numFmtId="3" fontId="11" fillId="3" borderId="4" xfId="0" applyNumberFormat="1" applyFont="1" applyFill="1" applyBorder="1" applyAlignment="1">
      <alignment horizontal="center" vertical="center"/>
    </xf>
    <xf numFmtId="3" fontId="11" fillId="3" borderId="6" xfId="0" applyNumberFormat="1" applyFont="1" applyFill="1" applyBorder="1" applyAlignment="1">
      <alignment horizontal="center" vertical="center"/>
    </xf>
    <xf numFmtId="3" fontId="24" fillId="0" borderId="4" xfId="0" applyNumberFormat="1" applyFont="1" applyBorder="1" applyAlignment="1">
      <alignment horizontal="center" vertical="center"/>
    </xf>
    <xf numFmtId="3" fontId="24" fillId="0" borderId="6" xfId="0" applyNumberFormat="1" applyFont="1" applyBorder="1" applyAlignment="1">
      <alignment horizontal="center" vertical="center"/>
    </xf>
    <xf numFmtId="0" fontId="21" fillId="0" borderId="4" xfId="0" applyFont="1" applyBorder="1" applyAlignment="1">
      <alignment horizontal="left" vertical="top" wrapText="1"/>
    </xf>
    <xf numFmtId="0" fontId="21" fillId="0" borderId="6" xfId="0" applyFont="1" applyBorder="1" applyAlignment="1">
      <alignment horizontal="left" vertical="top" wrapText="1"/>
    </xf>
    <xf numFmtId="0" fontId="21" fillId="0" borderId="4" xfId="0" applyFont="1" applyBorder="1" applyAlignment="1">
      <alignment horizontal="left" vertical="center" wrapText="1"/>
    </xf>
    <xf numFmtId="0" fontId="21" fillId="0" borderId="6" xfId="0" applyFont="1" applyBorder="1" applyAlignment="1">
      <alignment horizontal="left" vertical="center" wrapText="1"/>
    </xf>
    <xf numFmtId="0" fontId="15" fillId="2" borderId="2" xfId="1" applyFont="1" applyFill="1" applyBorder="1" applyAlignment="1">
      <alignment horizontal="center" vertical="center"/>
    </xf>
    <xf numFmtId="164" fontId="2" fillId="2" borderId="0" xfId="1" applyNumberFormat="1" applyFont="1" applyFill="1" applyAlignment="1">
      <alignment horizontal="center" vertical="center"/>
    </xf>
    <xf numFmtId="0" fontId="17" fillId="2" borderId="0" xfId="1" applyFont="1" applyFill="1" applyAlignment="1">
      <alignment horizontal="center" vertical="center"/>
    </xf>
    <xf numFmtId="0" fontId="18" fillId="2" borderId="0" xfId="1" applyFont="1" applyFill="1" applyAlignment="1">
      <alignment horizontal="center" vertical="center" wrapText="1"/>
    </xf>
    <xf numFmtId="0" fontId="18" fillId="2" borderId="0" xfId="1" applyFont="1" applyFill="1" applyAlignment="1">
      <alignment horizontal="center" vertical="center"/>
    </xf>
    <xf numFmtId="0" fontId="19" fillId="2" borderId="0" xfId="1" applyFont="1" applyFill="1" applyAlignment="1">
      <alignment horizontal="center" vertical="center"/>
    </xf>
    <xf numFmtId="0" fontId="20" fillId="2" borderId="0" xfId="1" applyFont="1" applyFill="1" applyAlignment="1">
      <alignment horizontal="center" vertical="center"/>
    </xf>
    <xf numFmtId="0" fontId="5" fillId="4" borderId="8" xfId="1" applyFont="1" applyFill="1" applyBorder="1" applyAlignment="1">
      <alignment horizontal="center" vertical="center" wrapText="1"/>
    </xf>
    <xf numFmtId="0" fontId="5" fillId="4" borderId="9" xfId="1" applyFont="1" applyFill="1" applyBorder="1" applyAlignment="1">
      <alignment horizontal="center" vertical="center" wrapText="1"/>
    </xf>
    <xf numFmtId="0" fontId="3" fillId="4" borderId="7" xfId="1" applyFont="1" applyFill="1" applyBorder="1" applyAlignment="1">
      <alignment vertical="center" wrapText="1"/>
    </xf>
    <xf numFmtId="1" fontId="7" fillId="4" borderId="7" xfId="1" applyNumberFormat="1" applyFont="1" applyFill="1" applyBorder="1" applyAlignment="1">
      <alignment horizontal="center" vertical="center" shrinkToFit="1"/>
    </xf>
    <xf numFmtId="43" fontId="27" fillId="4" borderId="7" xfId="2" applyFont="1" applyFill="1" applyBorder="1" applyAlignment="1">
      <alignment horizontal="center" vertical="center" wrapText="1"/>
    </xf>
  </cellXfs>
  <cellStyles count="4">
    <cellStyle name="Comma 2" xfId="2" xr:uid="{7D715956-8100-4DD4-B2BB-7E685FB7C0FF}"/>
    <cellStyle name="Normal" xfId="0" builtinId="0"/>
    <cellStyle name="Normal 2" xfId="1" xr:uid="{C2B21C06-8EEA-44E8-BF26-CF70F772C4F2}"/>
    <cellStyle name="Normal 3" xfId="3" xr:uid="{B25EE270-4930-44FC-A192-51AF9D951EE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380999</xdr:colOff>
      <xdr:row>25</xdr:row>
      <xdr:rowOff>134503</xdr:rowOff>
    </xdr:from>
    <xdr:to>
      <xdr:col>7</xdr:col>
      <xdr:colOff>74</xdr:colOff>
      <xdr:row>42</xdr:row>
      <xdr:rowOff>96832</xdr:rowOff>
    </xdr:to>
    <xdr:pic>
      <xdr:nvPicPr>
        <xdr:cNvPr id="4" name="Picture 3">
          <a:extLst>
            <a:ext uri="{FF2B5EF4-FFF2-40B4-BE49-F238E27FC236}">
              <a16:creationId xmlns:a16="http://schemas.microsoft.com/office/drawing/2014/main" id="{59EC6ECA-74B5-D1A8-7221-FE9D5D01507D}"/>
            </a:ext>
          </a:extLst>
        </xdr:cNvPr>
        <xdr:cNvPicPr>
          <a:picLocks noChangeAspect="1"/>
        </xdr:cNvPicPr>
      </xdr:nvPicPr>
      <xdr:blipFill>
        <a:blip xmlns:r="http://schemas.openxmlformats.org/officeDocument/2006/relationships" r:embed="rId1"/>
        <a:stretch>
          <a:fillRect/>
        </a:stretch>
      </xdr:blipFill>
      <xdr:spPr>
        <a:xfrm>
          <a:off x="380999" y="7347526"/>
          <a:ext cx="7096489" cy="2759216"/>
        </a:xfrm>
        <a:prstGeom prst="rect">
          <a:avLst/>
        </a:prstGeom>
      </xdr:spPr>
    </xdr:pic>
    <xdr:clientData/>
  </xdr:twoCellAnchor>
  <xdr:twoCellAnchor editAs="oneCell">
    <xdr:from>
      <xdr:col>2</xdr:col>
      <xdr:colOff>600364</xdr:colOff>
      <xdr:row>43</xdr:row>
      <xdr:rowOff>2</xdr:rowOff>
    </xdr:from>
    <xdr:to>
      <xdr:col>3</xdr:col>
      <xdr:colOff>336202</xdr:colOff>
      <xdr:row>53</xdr:row>
      <xdr:rowOff>98136</xdr:rowOff>
    </xdr:to>
    <xdr:pic>
      <xdr:nvPicPr>
        <xdr:cNvPr id="2" name="Picture 1">
          <a:extLst>
            <a:ext uri="{FF2B5EF4-FFF2-40B4-BE49-F238E27FC236}">
              <a16:creationId xmlns:a16="http://schemas.microsoft.com/office/drawing/2014/main" id="{457BDC66-3CF2-518F-8FFF-342FC4295A59}"/>
            </a:ext>
          </a:extLst>
        </xdr:cNvPr>
        <xdr:cNvPicPr>
          <a:picLocks noChangeAspect="1"/>
        </xdr:cNvPicPr>
      </xdr:nvPicPr>
      <xdr:blipFill>
        <a:blip xmlns:r="http://schemas.openxmlformats.org/officeDocument/2006/relationships" r:embed="rId2"/>
        <a:stretch>
          <a:fillRect/>
        </a:stretch>
      </xdr:blipFill>
      <xdr:spPr>
        <a:xfrm>
          <a:off x="2632364" y="10108047"/>
          <a:ext cx="2339338" cy="177222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33F3ED-2423-49D2-9F4F-3C27F466D3A6}">
  <dimension ref="A1:M26"/>
  <sheetViews>
    <sheetView tabSelected="1" view="pageBreakPreview" zoomScale="70" zoomScaleNormal="115" zoomScaleSheetLayoutView="70" workbookViewId="0">
      <selection activeCell="G10" sqref="G10:G17"/>
    </sheetView>
  </sheetViews>
  <sheetFormatPr defaultColWidth="9.36328125" defaultRowHeight="13" x14ac:dyDescent="0.35"/>
  <cols>
    <col min="1" max="1" width="5.6328125" style="7" customWidth="1"/>
    <col min="2" max="2" width="18.453125" style="7" customWidth="1"/>
    <col min="3" max="3" width="41" style="1" customWidth="1"/>
    <col min="4" max="4" width="8" style="7" customWidth="1"/>
    <col min="5" max="5" width="9.6328125" style="7" customWidth="1"/>
    <col min="6" max="6" width="12.6328125" style="7" customWidth="1"/>
    <col min="7" max="7" width="20.1796875" style="7" customWidth="1"/>
    <col min="8" max="9" width="14.36328125" style="7" customWidth="1"/>
    <col min="10" max="10" width="9.36328125" style="1"/>
    <col min="11" max="11" width="10.81640625" style="1" customWidth="1"/>
    <col min="12" max="16384" width="9.36328125" style="1"/>
  </cols>
  <sheetData>
    <row r="1" spans="1:13" ht="15.5" x14ac:dyDescent="0.35">
      <c r="A1" s="62"/>
      <c r="B1" s="62"/>
      <c r="C1" s="62"/>
      <c r="D1" s="62"/>
      <c r="E1" s="62"/>
      <c r="F1" s="62"/>
      <c r="G1" s="62"/>
      <c r="H1" s="62"/>
      <c r="I1" s="62"/>
    </row>
    <row r="2" spans="1:13" x14ac:dyDescent="0.35">
      <c r="A2" s="38"/>
      <c r="B2" s="38"/>
      <c r="C2" s="39"/>
      <c r="D2" s="38"/>
      <c r="E2" s="38"/>
      <c r="F2" s="38"/>
      <c r="G2" s="38"/>
      <c r="H2" s="38"/>
      <c r="I2" s="38"/>
    </row>
    <row r="3" spans="1:13" ht="15.5" x14ac:dyDescent="0.35">
      <c r="A3" s="63" t="s">
        <v>0</v>
      </c>
      <c r="B3" s="63"/>
      <c r="C3" s="63"/>
      <c r="D3" s="63"/>
      <c r="E3" s="63"/>
      <c r="F3" s="63"/>
      <c r="G3" s="63"/>
      <c r="H3" s="63"/>
      <c r="I3" s="63"/>
    </row>
    <row r="4" spans="1:13" ht="14.5" x14ac:dyDescent="0.35">
      <c r="A4" s="64" t="s">
        <v>32</v>
      </c>
      <c r="B4" s="64"/>
      <c r="C4" s="65"/>
      <c r="D4" s="65"/>
      <c r="E4" s="65"/>
      <c r="F4" s="65"/>
      <c r="G4" s="65"/>
      <c r="H4" s="65"/>
      <c r="I4" s="65"/>
    </row>
    <row r="5" spans="1:13" ht="14.5" x14ac:dyDescent="0.35">
      <c r="A5" s="65" t="s">
        <v>31</v>
      </c>
      <c r="B5" s="65"/>
      <c r="C5" s="66"/>
      <c r="D5" s="66"/>
      <c r="E5" s="66"/>
      <c r="F5" s="66"/>
      <c r="G5" s="66"/>
      <c r="H5" s="66"/>
      <c r="I5" s="66"/>
    </row>
    <row r="6" spans="1:13" x14ac:dyDescent="0.35">
      <c r="A6" s="49"/>
      <c r="B6" s="49"/>
      <c r="C6" s="49"/>
      <c r="D6" s="49"/>
      <c r="E6" s="49"/>
      <c r="F6" s="49"/>
      <c r="G6" s="49"/>
      <c r="H6" s="49"/>
      <c r="I6" s="49"/>
    </row>
    <row r="7" spans="1:13" x14ac:dyDescent="0.35">
      <c r="A7" s="49" t="s">
        <v>39</v>
      </c>
      <c r="B7" s="49"/>
      <c r="C7" s="49"/>
      <c r="D7" s="49"/>
      <c r="E7" s="49"/>
      <c r="F7" s="49"/>
      <c r="G7" s="49"/>
      <c r="H7" s="49"/>
      <c r="I7" s="49"/>
    </row>
    <row r="8" spans="1:13" x14ac:dyDescent="0.35">
      <c r="A8" s="55" t="s">
        <v>38</v>
      </c>
      <c r="B8" s="55"/>
      <c r="C8" s="55"/>
      <c r="D8" s="55"/>
      <c r="E8" s="55"/>
      <c r="F8" s="55"/>
      <c r="G8" s="55"/>
      <c r="H8" s="55"/>
      <c r="I8" s="55"/>
    </row>
    <row r="9" spans="1:13" ht="3" customHeight="1" x14ac:dyDescent="0.35">
      <c r="A9" s="50"/>
      <c r="B9" s="51"/>
      <c r="C9" s="51"/>
      <c r="D9" s="51"/>
      <c r="E9" s="51"/>
      <c r="F9" s="51"/>
      <c r="G9" s="51"/>
      <c r="H9" s="51"/>
      <c r="I9" s="52"/>
    </row>
    <row r="10" spans="1:13" s="2" customFormat="1" ht="12.75" customHeight="1" x14ac:dyDescent="0.35">
      <c r="A10" s="53" t="s">
        <v>29</v>
      </c>
      <c r="B10" s="75" t="s">
        <v>30</v>
      </c>
      <c r="C10" s="76"/>
      <c r="D10" s="28" t="s">
        <v>6</v>
      </c>
      <c r="E10" s="28" t="s">
        <v>7</v>
      </c>
      <c r="F10" s="53" t="s">
        <v>8</v>
      </c>
      <c r="G10" s="105" t="s">
        <v>40</v>
      </c>
      <c r="H10" s="53" t="s">
        <v>9</v>
      </c>
      <c r="I10" s="53" t="s">
        <v>10</v>
      </c>
    </row>
    <row r="11" spans="1:13" s="2" customFormat="1" x14ac:dyDescent="0.35">
      <c r="A11" s="54"/>
      <c r="B11" s="77"/>
      <c r="C11" s="78"/>
      <c r="D11" s="28"/>
      <c r="E11" s="28"/>
      <c r="F11" s="53"/>
      <c r="G11" s="106"/>
      <c r="H11" s="53"/>
      <c r="I11" s="53"/>
    </row>
    <row r="12" spans="1:13" ht="3" customHeight="1" x14ac:dyDescent="0.35">
      <c r="A12" s="31"/>
      <c r="B12" s="45"/>
      <c r="C12" s="46"/>
      <c r="D12" s="31"/>
      <c r="E12" s="31"/>
      <c r="F12" s="31"/>
      <c r="G12" s="107"/>
      <c r="H12" s="31"/>
      <c r="I12" s="31"/>
    </row>
    <row r="13" spans="1:13" x14ac:dyDescent="0.35">
      <c r="A13" s="8">
        <v>1</v>
      </c>
      <c r="B13" s="73">
        <v>2</v>
      </c>
      <c r="C13" s="74"/>
      <c r="D13" s="8">
        <v>3</v>
      </c>
      <c r="E13" s="8">
        <v>4</v>
      </c>
      <c r="F13" s="8">
        <v>5</v>
      </c>
      <c r="G13" s="108"/>
      <c r="H13" s="8">
        <v>6</v>
      </c>
      <c r="I13" s="8">
        <v>7</v>
      </c>
    </row>
    <row r="14" spans="1:13" ht="197.4" customHeight="1" x14ac:dyDescent="0.35">
      <c r="A14" s="32">
        <v>1</v>
      </c>
      <c r="B14" s="67" t="s">
        <v>37</v>
      </c>
      <c r="C14" s="68"/>
      <c r="D14" s="33" t="s">
        <v>11</v>
      </c>
      <c r="E14" s="44">
        <v>1</v>
      </c>
      <c r="F14" s="34"/>
      <c r="G14" s="109"/>
      <c r="H14" s="34"/>
      <c r="I14" s="33"/>
    </row>
    <row r="15" spans="1:13" ht="53.4" customHeight="1" x14ac:dyDescent="0.35">
      <c r="A15" s="32">
        <v>2</v>
      </c>
      <c r="B15" s="67" t="s">
        <v>36</v>
      </c>
      <c r="C15" s="68"/>
      <c r="D15" s="33" t="s">
        <v>11</v>
      </c>
      <c r="E15" s="44">
        <v>1</v>
      </c>
      <c r="F15" s="34"/>
      <c r="G15" s="109"/>
      <c r="H15" s="34"/>
      <c r="I15" s="33"/>
      <c r="M15" s="40"/>
    </row>
    <row r="16" spans="1:13" ht="52.75" customHeight="1" x14ac:dyDescent="0.35">
      <c r="A16" s="32">
        <v>3</v>
      </c>
      <c r="B16" s="67" t="s">
        <v>35</v>
      </c>
      <c r="C16" s="68"/>
      <c r="D16" s="33" t="s">
        <v>18</v>
      </c>
      <c r="E16" s="44">
        <v>80</v>
      </c>
      <c r="F16" s="34"/>
      <c r="G16" s="109"/>
      <c r="H16" s="34"/>
      <c r="I16" s="33"/>
    </row>
    <row r="17" spans="1:9" ht="61.25" customHeight="1" x14ac:dyDescent="0.35">
      <c r="A17" s="32">
        <v>4</v>
      </c>
      <c r="B17" s="67" t="s">
        <v>33</v>
      </c>
      <c r="C17" s="68"/>
      <c r="D17" s="33" t="s">
        <v>34</v>
      </c>
      <c r="E17" s="44">
        <v>1</v>
      </c>
      <c r="F17" s="34"/>
      <c r="G17" s="109"/>
      <c r="H17" s="34"/>
      <c r="I17" s="33"/>
    </row>
    <row r="18" spans="1:9" s="6" customFormat="1" ht="18" customHeight="1" x14ac:dyDescent="0.35">
      <c r="A18" s="69" t="s">
        <v>19</v>
      </c>
      <c r="B18" s="69"/>
      <c r="C18" s="69"/>
      <c r="D18" s="69"/>
      <c r="E18" s="69"/>
      <c r="F18" s="69"/>
      <c r="G18" s="41"/>
      <c r="H18" s="35">
        <f>SUM(H14:H17)</f>
        <v>0</v>
      </c>
      <c r="I18" s="35"/>
    </row>
    <row r="19" spans="1:9" x14ac:dyDescent="0.35">
      <c r="A19" s="36"/>
      <c r="B19" s="36"/>
      <c r="C19" s="37"/>
      <c r="D19" s="36"/>
      <c r="E19" s="36"/>
      <c r="F19" s="36"/>
      <c r="G19" s="36"/>
      <c r="H19" s="36"/>
      <c r="I19" s="36"/>
    </row>
    <row r="23" spans="1:9" ht="17.5" x14ac:dyDescent="0.35">
      <c r="A23" s="70" t="s">
        <v>41</v>
      </c>
      <c r="B23" s="71"/>
      <c r="C23" s="71"/>
      <c r="D23" s="71"/>
      <c r="E23" s="71"/>
      <c r="F23" s="71"/>
      <c r="G23" s="71"/>
      <c r="H23" s="72"/>
    </row>
    <row r="24" spans="1:9" x14ac:dyDescent="0.35">
      <c r="A24" s="42" t="s">
        <v>42</v>
      </c>
      <c r="B24" s="56" t="s">
        <v>5</v>
      </c>
      <c r="C24" s="57"/>
      <c r="D24" s="58"/>
      <c r="E24" s="42" t="s">
        <v>7</v>
      </c>
      <c r="F24" s="42" t="s">
        <v>43</v>
      </c>
      <c r="G24" s="42" t="s">
        <v>44</v>
      </c>
      <c r="H24" s="42" t="s">
        <v>45</v>
      </c>
    </row>
    <row r="25" spans="1:9" x14ac:dyDescent="0.35">
      <c r="A25" s="42">
        <v>1</v>
      </c>
      <c r="B25" s="56" t="s">
        <v>46</v>
      </c>
      <c r="C25" s="57"/>
      <c r="D25" s="58"/>
      <c r="E25" s="42">
        <v>100</v>
      </c>
      <c r="F25" s="42" t="s">
        <v>47</v>
      </c>
      <c r="G25" s="43">
        <f>H18</f>
        <v>0</v>
      </c>
      <c r="H25" s="43">
        <f>E25*G25</f>
        <v>0</v>
      </c>
    </row>
    <row r="26" spans="1:9" x14ac:dyDescent="0.35">
      <c r="A26" s="59" t="s">
        <v>48</v>
      </c>
      <c r="B26" s="60"/>
      <c r="C26" s="60"/>
      <c r="D26" s="60"/>
      <c r="E26" s="60"/>
      <c r="F26" s="60"/>
      <c r="G26" s="61"/>
      <c r="H26" s="43">
        <f>SUM(H25)</f>
        <v>0</v>
      </c>
    </row>
  </sheetData>
  <mergeCells count="25">
    <mergeCell ref="B25:D25"/>
    <mergeCell ref="A26:G26"/>
    <mergeCell ref="A1:I1"/>
    <mergeCell ref="A3:I3"/>
    <mergeCell ref="A4:I4"/>
    <mergeCell ref="A5:I5"/>
    <mergeCell ref="A6:I6"/>
    <mergeCell ref="B14:C14"/>
    <mergeCell ref="B15:C15"/>
    <mergeCell ref="B17:C17"/>
    <mergeCell ref="A18:F18"/>
    <mergeCell ref="B16:C16"/>
    <mergeCell ref="A23:H23"/>
    <mergeCell ref="B24:D24"/>
    <mergeCell ref="B13:C13"/>
    <mergeCell ref="B10:C11"/>
    <mergeCell ref="B12:C12"/>
    <mergeCell ref="G10:G11"/>
    <mergeCell ref="A7:I7"/>
    <mergeCell ref="A9:I9"/>
    <mergeCell ref="A10:A11"/>
    <mergeCell ref="F10:F11"/>
    <mergeCell ref="H10:H11"/>
    <mergeCell ref="I10:I11"/>
    <mergeCell ref="A8:I8"/>
  </mergeCells>
  <printOptions horizontalCentered="1"/>
  <pageMargins left="0.7" right="0.7" top="1" bottom="0.75" header="0.3" footer="0.05"/>
  <pageSetup paperSize="9" scale="82" orientation="landscape" r:id="rId1"/>
  <headerFooter>
    <oddHeader>&amp;C&amp;G</oddHeader>
    <oddFooter>&amp;C&amp;G</oddFooter>
  </headerFooter>
  <rowBreaks count="1" manualBreakCount="1">
    <brk id="18" max="8"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C1BA62-09E2-4776-8725-B66C847FD5FF}">
  <dimension ref="A1:J24"/>
  <sheetViews>
    <sheetView topLeftCell="A28" zoomScale="110" zoomScaleNormal="110" workbookViewId="0">
      <selection activeCell="C19" sqref="C19:F24"/>
    </sheetView>
  </sheetViews>
  <sheetFormatPr defaultColWidth="9.453125" defaultRowHeight="13" x14ac:dyDescent="0.35"/>
  <cols>
    <col min="1" max="1" width="5.81640625" style="7" customWidth="1"/>
    <col min="2" max="2" width="23.1796875" style="7" customWidth="1"/>
    <col min="3" max="3" width="37.1796875" style="1" customWidth="1"/>
    <col min="4" max="4" width="8" style="7" customWidth="1"/>
    <col min="5" max="5" width="9.81640625" style="7" customWidth="1"/>
    <col min="6" max="6" width="10.81640625" style="7" customWidth="1"/>
    <col min="7" max="7" width="12.54296875" style="7" customWidth="1"/>
    <col min="8" max="8" width="14.1796875" style="7" customWidth="1"/>
    <col min="9" max="16384" width="9.453125" style="1"/>
  </cols>
  <sheetData>
    <row r="1" spans="1:8" ht="15" x14ac:dyDescent="0.35">
      <c r="A1" s="99"/>
      <c r="B1" s="99"/>
      <c r="C1" s="99"/>
      <c r="D1" s="99"/>
      <c r="E1" s="99"/>
      <c r="F1" s="99"/>
      <c r="G1" s="99"/>
      <c r="H1" s="99"/>
    </row>
    <row r="2" spans="1:8" x14ac:dyDescent="0.35">
      <c r="A2" s="16"/>
      <c r="B2" s="16"/>
      <c r="C2" s="17"/>
      <c r="D2" s="16"/>
      <c r="E2" s="16"/>
      <c r="F2" s="16"/>
      <c r="G2" s="16"/>
      <c r="H2" s="16"/>
    </row>
    <row r="3" spans="1:8" ht="15.5" x14ac:dyDescent="0.35">
      <c r="A3" s="100" t="s">
        <v>0</v>
      </c>
      <c r="B3" s="100"/>
      <c r="C3" s="100"/>
      <c r="D3" s="100"/>
      <c r="E3" s="100"/>
      <c r="F3" s="100"/>
      <c r="G3" s="100"/>
      <c r="H3" s="100"/>
    </row>
    <row r="4" spans="1:8" ht="14" x14ac:dyDescent="0.35">
      <c r="A4" s="101" t="s">
        <v>27</v>
      </c>
      <c r="B4" s="101"/>
      <c r="C4" s="102"/>
      <c r="D4" s="102"/>
      <c r="E4" s="102"/>
      <c r="F4" s="102"/>
      <c r="G4" s="102"/>
      <c r="H4" s="102"/>
    </row>
    <row r="5" spans="1:8" ht="14" x14ac:dyDescent="0.35">
      <c r="A5" s="103" t="s">
        <v>1</v>
      </c>
      <c r="B5" s="103"/>
      <c r="C5" s="104"/>
      <c r="D5" s="104"/>
      <c r="E5" s="104"/>
      <c r="F5" s="104"/>
      <c r="G5" s="104"/>
      <c r="H5" s="104"/>
    </row>
    <row r="6" spans="1:8" x14ac:dyDescent="0.35">
      <c r="A6" s="98" t="s">
        <v>2</v>
      </c>
      <c r="B6" s="98"/>
      <c r="C6" s="98"/>
      <c r="D6" s="98"/>
      <c r="E6" s="98"/>
      <c r="F6" s="98"/>
      <c r="G6" s="98"/>
      <c r="H6" s="98"/>
    </row>
    <row r="7" spans="1:8" ht="3" customHeight="1" x14ac:dyDescent="0.35">
      <c r="A7" s="50"/>
      <c r="B7" s="51"/>
      <c r="C7" s="51"/>
      <c r="D7" s="51"/>
      <c r="E7" s="51"/>
      <c r="F7" s="51"/>
      <c r="G7" s="51"/>
      <c r="H7" s="52"/>
    </row>
    <row r="8" spans="1:8" s="2" customFormat="1" ht="12.75" customHeight="1" x14ac:dyDescent="0.35">
      <c r="A8" s="54" t="s">
        <v>3</v>
      </c>
      <c r="B8" s="53" t="s">
        <v>4</v>
      </c>
      <c r="C8" s="53" t="s">
        <v>5</v>
      </c>
      <c r="D8" s="47" t="s">
        <v>6</v>
      </c>
      <c r="E8" s="47" t="s">
        <v>7</v>
      </c>
      <c r="F8" s="53" t="s">
        <v>8</v>
      </c>
      <c r="G8" s="53" t="s">
        <v>9</v>
      </c>
      <c r="H8" s="53" t="s">
        <v>10</v>
      </c>
    </row>
    <row r="9" spans="1:8" s="2" customFormat="1" x14ac:dyDescent="0.35">
      <c r="A9" s="54"/>
      <c r="B9" s="54"/>
      <c r="C9" s="53"/>
      <c r="D9" s="48"/>
      <c r="E9" s="48"/>
      <c r="F9" s="53"/>
      <c r="G9" s="53"/>
      <c r="H9" s="53"/>
    </row>
    <row r="10" spans="1:8" ht="3" customHeight="1" x14ac:dyDescent="0.35">
      <c r="A10" s="83"/>
      <c r="B10" s="83"/>
      <c r="C10" s="83"/>
      <c r="D10" s="83"/>
      <c r="E10" s="83"/>
      <c r="F10" s="83"/>
      <c r="G10" s="83"/>
      <c r="H10" s="83"/>
    </row>
    <row r="11" spans="1:8" x14ac:dyDescent="0.35">
      <c r="A11" s="8">
        <v>1</v>
      </c>
      <c r="B11" s="8">
        <v>2</v>
      </c>
      <c r="C11" s="8">
        <v>3</v>
      </c>
      <c r="D11" s="8">
        <v>4</v>
      </c>
      <c r="E11" s="8">
        <v>5</v>
      </c>
      <c r="F11" s="8">
        <v>6</v>
      </c>
      <c r="G11" s="8">
        <v>7</v>
      </c>
      <c r="H11" s="8">
        <v>8</v>
      </c>
    </row>
    <row r="12" spans="1:8" ht="141" customHeight="1" x14ac:dyDescent="0.35">
      <c r="A12" s="3">
        <v>1</v>
      </c>
      <c r="B12" s="84" t="s">
        <v>26</v>
      </c>
      <c r="C12" s="84"/>
      <c r="D12" s="4" t="s">
        <v>11</v>
      </c>
      <c r="E12" s="5">
        <v>1</v>
      </c>
      <c r="F12" s="27">
        <v>58000</v>
      </c>
      <c r="G12" s="5">
        <f>E12*F12</f>
        <v>58000</v>
      </c>
      <c r="H12" s="30" t="s">
        <v>12</v>
      </c>
    </row>
    <row r="13" spans="1:8" ht="45.65" customHeight="1" x14ac:dyDescent="0.35">
      <c r="A13" s="18">
        <v>2</v>
      </c>
      <c r="B13" s="94" t="s">
        <v>13</v>
      </c>
      <c r="C13" s="95"/>
      <c r="D13" s="19" t="s">
        <v>14</v>
      </c>
      <c r="E13" s="20">
        <v>150</v>
      </c>
      <c r="F13" s="20">
        <v>12</v>
      </c>
      <c r="G13" s="5">
        <f>E13*F13</f>
        <v>1800</v>
      </c>
      <c r="H13" s="30" t="s">
        <v>15</v>
      </c>
    </row>
    <row r="14" spans="1:8" ht="73" customHeight="1" x14ac:dyDescent="0.35">
      <c r="A14" s="21">
        <v>3</v>
      </c>
      <c r="B14" s="96" t="s">
        <v>16</v>
      </c>
      <c r="C14" s="97"/>
      <c r="D14" s="23" t="s">
        <v>11</v>
      </c>
      <c r="E14" s="24">
        <v>1</v>
      </c>
      <c r="F14" s="24">
        <v>1500</v>
      </c>
      <c r="G14" s="5">
        <f>E14*F14</f>
        <v>1500</v>
      </c>
      <c r="H14" s="30" t="s">
        <v>15</v>
      </c>
    </row>
    <row r="15" spans="1:8" ht="31" customHeight="1" x14ac:dyDescent="0.35">
      <c r="A15" s="21">
        <v>4</v>
      </c>
      <c r="B15" s="94" t="s">
        <v>17</v>
      </c>
      <c r="C15" s="95"/>
      <c r="D15" s="23" t="s">
        <v>18</v>
      </c>
      <c r="E15" s="24">
        <v>50</v>
      </c>
      <c r="F15" s="24">
        <v>45</v>
      </c>
      <c r="G15" s="26">
        <f>E15*F15</f>
        <v>2250</v>
      </c>
      <c r="H15" s="30" t="s">
        <v>15</v>
      </c>
    </row>
    <row r="16" spans="1:8" ht="16" customHeight="1" x14ac:dyDescent="0.35">
      <c r="A16" s="21"/>
      <c r="B16" s="22"/>
      <c r="C16" s="22"/>
      <c r="D16" s="23"/>
      <c r="E16" s="24"/>
      <c r="F16" s="24"/>
      <c r="G16" s="24"/>
      <c r="H16" s="25"/>
    </row>
    <row r="17" spans="1:10" s="6" customFormat="1" ht="18" customHeight="1" x14ac:dyDescent="0.35">
      <c r="A17" s="85" t="s">
        <v>19</v>
      </c>
      <c r="B17" s="85"/>
      <c r="C17" s="85"/>
      <c r="D17" s="85"/>
      <c r="E17" s="85"/>
      <c r="F17" s="85"/>
      <c r="G17" s="15">
        <f>SUM(G12:G16)</f>
        <v>63550</v>
      </c>
      <c r="H17" s="15"/>
    </row>
    <row r="18" spans="1:10" s="6" customFormat="1" ht="18" customHeight="1" x14ac:dyDescent="0.35">
      <c r="A18" s="13"/>
      <c r="B18" s="13"/>
      <c r="C18" s="13"/>
      <c r="D18" s="13"/>
      <c r="E18" s="13"/>
      <c r="F18" s="13"/>
      <c r="G18" s="14"/>
      <c r="H18" s="14"/>
    </row>
    <row r="19" spans="1:10" x14ac:dyDescent="0.35">
      <c r="C19" s="86" t="s">
        <v>20</v>
      </c>
      <c r="D19" s="87"/>
      <c r="E19" s="9" t="s">
        <v>21</v>
      </c>
      <c r="F19" s="9"/>
      <c r="J19" s="29">
        <v>10</v>
      </c>
    </row>
    <row r="20" spans="1:10" x14ac:dyDescent="0.35">
      <c r="C20" s="88" t="s">
        <v>22</v>
      </c>
      <c r="D20" s="89"/>
      <c r="E20" s="81">
        <f>G12</f>
        <v>58000</v>
      </c>
      <c r="F20" s="82"/>
    </row>
    <row r="21" spans="1:10" x14ac:dyDescent="0.35">
      <c r="C21" s="88" t="s">
        <v>28</v>
      </c>
      <c r="D21" s="89"/>
      <c r="E21" s="81">
        <f>E20*14.5%</f>
        <v>8410</v>
      </c>
      <c r="F21" s="82"/>
    </row>
    <row r="22" spans="1:10" x14ac:dyDescent="0.35">
      <c r="C22" s="10" t="s">
        <v>23</v>
      </c>
      <c r="D22" s="11"/>
      <c r="E22" s="90">
        <f>SUM(E20:E21)</f>
        <v>66410</v>
      </c>
      <c r="F22" s="91"/>
      <c r="H22" s="12">
        <f>G17*J19%</f>
        <v>6355</v>
      </c>
    </row>
    <row r="23" spans="1:10" x14ac:dyDescent="0.35">
      <c r="C23" s="88" t="s">
        <v>24</v>
      </c>
      <c r="D23" s="89"/>
      <c r="E23" s="92">
        <f>G13+G14+G15</f>
        <v>5550</v>
      </c>
      <c r="F23" s="93"/>
    </row>
    <row r="24" spans="1:10" x14ac:dyDescent="0.35">
      <c r="C24" s="79" t="s">
        <v>25</v>
      </c>
      <c r="D24" s="80"/>
      <c r="E24" s="81">
        <f>SUM(E22:E23)</f>
        <v>71960</v>
      </c>
      <c r="F24" s="82"/>
    </row>
  </sheetData>
  <mergeCells count="30">
    <mergeCell ref="A7:H7"/>
    <mergeCell ref="A8:A9"/>
    <mergeCell ref="B8:B9"/>
    <mergeCell ref="C8:C9"/>
    <mergeCell ref="F8:F9"/>
    <mergeCell ref="G8:G9"/>
    <mergeCell ref="H8:H9"/>
    <mergeCell ref="D8:D9"/>
    <mergeCell ref="E8:E9"/>
    <mergeCell ref="A6:H6"/>
    <mergeCell ref="A1:H1"/>
    <mergeCell ref="A3:H3"/>
    <mergeCell ref="A4:H4"/>
    <mergeCell ref="A5:H5"/>
    <mergeCell ref="C24:D24"/>
    <mergeCell ref="E24:F24"/>
    <mergeCell ref="A10:H10"/>
    <mergeCell ref="B12:C12"/>
    <mergeCell ref="A17:F17"/>
    <mergeCell ref="C19:D19"/>
    <mergeCell ref="C20:D20"/>
    <mergeCell ref="E20:F20"/>
    <mergeCell ref="C21:D21"/>
    <mergeCell ref="E21:F21"/>
    <mergeCell ref="E22:F22"/>
    <mergeCell ref="C23:D23"/>
    <mergeCell ref="E23:F23"/>
    <mergeCell ref="B13:C13"/>
    <mergeCell ref="B14:C14"/>
    <mergeCell ref="B15:C15"/>
  </mergeCells>
  <pageMargins left="0.7" right="0.7" top="0.75" bottom="0.75" header="0.3" footer="0.3"/>
  <pageSetup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46B38-4733-4CA8-9636-4286924BA675}">
  <dimension ref="A1"/>
  <sheetViews>
    <sheetView workbookViewId="0">
      <selection activeCell="C19" sqref="C19:F24"/>
    </sheetView>
  </sheetViews>
  <sheetFormatPr defaultRowHeight="14.5" x14ac:dyDescent="0.3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BOQ_Biodigester HH</vt:lpstr>
      <vt:lpstr>Draft Biodigester HH</vt:lpstr>
      <vt:lpstr>Sheet1</vt:lpstr>
      <vt:lpstr>'BOQ_Biodigester HH'!Print_Area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Zahirul Islam</dc:creator>
  <cp:keywords/>
  <dc:description/>
  <cp:lastModifiedBy>Kanij Raihana</cp:lastModifiedBy>
  <cp:revision/>
  <cp:lastPrinted>2025-09-16T08:32:02Z</cp:lastPrinted>
  <dcterms:created xsi:type="dcterms:W3CDTF">2025-05-20T05:44:31Z</dcterms:created>
  <dcterms:modified xsi:type="dcterms:W3CDTF">2025-12-17T06:35:05Z</dcterms:modified>
  <cp:category/>
  <cp:contentStatus/>
</cp:coreProperties>
</file>